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cade\Desktop\"/>
    </mc:Choice>
  </mc:AlternateContent>
  <bookViews>
    <workbookView xWindow="0" yWindow="0" windowWidth="20490" windowHeight="6855"/>
  </bookViews>
  <sheets>
    <sheet name="Sheet1" sheetId="1" r:id="rId1"/>
    <sheet name="Sheet2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D36" i="1"/>
  <c r="D39" i="1" s="1"/>
  <c r="F63" i="1" l="1"/>
  <c r="F62" i="1"/>
  <c r="F61" i="1"/>
  <c r="E42" i="1" l="1"/>
  <c r="E43" i="1" s="1"/>
  <c r="E45" i="1" s="1"/>
  <c r="F60" i="1" l="1"/>
  <c r="F59" i="1"/>
  <c r="F58" i="1"/>
  <c r="F57" i="1"/>
  <c r="F56" i="1"/>
  <c r="F55" i="1"/>
  <c r="F54" i="1"/>
  <c r="F53" i="1"/>
  <c r="F52" i="1"/>
  <c r="F51" i="1"/>
  <c r="D43" i="1" l="1"/>
  <c r="D47" i="2"/>
  <c r="D46" i="2"/>
  <c r="D33" i="2"/>
  <c r="E9" i="2"/>
  <c r="E36" i="2" s="1"/>
  <c r="D49" i="2" s="1"/>
</calcChain>
</file>

<file path=xl/comments1.xml><?xml version="1.0" encoding="utf-8"?>
<comments xmlns="http://schemas.openxmlformats.org/spreadsheetml/2006/main">
  <authors>
    <author>Pramod</author>
  </authors>
  <commentList>
    <comment ref="G8" authorId="0" shapeId="0">
      <text>
        <r>
          <rPr>
            <b/>
            <sz val="9"/>
            <color indexed="81"/>
            <rFont val="Tahoma"/>
            <family val="2"/>
          </rPr>
          <t>Pramod:</t>
        </r>
        <r>
          <rPr>
            <sz val="9"/>
            <color indexed="81"/>
            <rFont val="Tahoma"/>
            <family val="2"/>
          </rPr>
          <t xml:space="preserve">
Pledged amount changed to Rs.2,000,000.00/- as per email from Kumar Panta 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</rPr>
          <t>Pramod:</t>
        </r>
        <r>
          <rPr>
            <sz val="9"/>
            <color indexed="81"/>
            <rFont val="Tahoma"/>
            <family val="2"/>
          </rPr>
          <t xml:space="preserve">
Contribution made duting Crisis Fund Rs.100,000.00 so, will not further donate to this cause. (as per email received).
</t>
        </r>
      </text>
    </comment>
  </commentList>
</comments>
</file>

<file path=xl/comments2.xml><?xml version="1.0" encoding="utf-8"?>
<comments xmlns="http://schemas.openxmlformats.org/spreadsheetml/2006/main">
  <authors>
    <author>Pramod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Pramod:</t>
        </r>
        <r>
          <rPr>
            <sz val="9"/>
            <color indexed="81"/>
            <rFont val="Tahoma"/>
            <family val="2"/>
          </rPr>
          <t xml:space="preserve">
Pledged amount changed to Rs.2,000,000.00/- as per email from Kumar Panta 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Pramod:</t>
        </r>
        <r>
          <rPr>
            <sz val="9"/>
            <color indexed="81"/>
            <rFont val="Tahoma"/>
            <family val="2"/>
          </rPr>
          <t xml:space="preserve">
Contribution made duting Crisis Fund Rs.100,000.00 so, will not further donate to this cause. (as per email received).
</t>
        </r>
      </text>
    </comment>
  </commentList>
</comments>
</file>

<file path=xl/sharedStrings.xml><?xml version="1.0" encoding="utf-8"?>
<sst xmlns="http://schemas.openxmlformats.org/spreadsheetml/2006/main" count="216" uniqueCount="102">
  <si>
    <t>Non-Resident Nepali Association</t>
  </si>
  <si>
    <t>International Coordination Council (2015-17)</t>
  </si>
  <si>
    <t xml:space="preserve">Foreign Employment Relief Fund               </t>
  </si>
  <si>
    <t>SN</t>
  </si>
  <si>
    <t xml:space="preserve">Name </t>
  </si>
  <si>
    <t>Country</t>
  </si>
  <si>
    <t>Bhaban Bhatta</t>
  </si>
  <si>
    <t>Japan</t>
  </si>
  <si>
    <t>Kumar Panta</t>
  </si>
  <si>
    <t>Germany</t>
  </si>
  <si>
    <t>Dr. Badri K.C.</t>
  </si>
  <si>
    <t>Russia</t>
  </si>
  <si>
    <t>Arjun Kumar Shrestha</t>
  </si>
  <si>
    <t>Belgium</t>
  </si>
  <si>
    <t>Hikmat Thapa</t>
  </si>
  <si>
    <t>Nigeria</t>
  </si>
  <si>
    <t>Sapila Rajbhandari</t>
  </si>
  <si>
    <t>Bijay Pokharel</t>
  </si>
  <si>
    <t>Australia</t>
  </si>
  <si>
    <t>Rajani Pradhan</t>
  </si>
  <si>
    <t>Sunil Karki</t>
  </si>
  <si>
    <t>Kenya</t>
  </si>
  <si>
    <t>Sonam Lama</t>
  </si>
  <si>
    <t>USA</t>
  </si>
  <si>
    <t>Mahendra K. Lamsal</t>
  </si>
  <si>
    <t>Krishna P. Pandey</t>
  </si>
  <si>
    <t>Hong Kong</t>
  </si>
  <si>
    <t>AC Sherpa</t>
  </si>
  <si>
    <t>Govinda P. Gautam</t>
  </si>
  <si>
    <t>Krishna Prasad Timilsina</t>
  </si>
  <si>
    <t>UK</t>
  </si>
  <si>
    <t>Sushma Rai</t>
  </si>
  <si>
    <t>Sangita Marhatta</t>
  </si>
  <si>
    <t>Narayan Gurung</t>
  </si>
  <si>
    <t>Ranjana Udas</t>
  </si>
  <si>
    <t>Nepal</t>
  </si>
  <si>
    <t xml:space="preserve"> RC/DRC</t>
  </si>
  <si>
    <t>Middle East</t>
  </si>
  <si>
    <t>Dr. Keshab Poudel</t>
  </si>
  <si>
    <t>Sunita Sharma</t>
  </si>
  <si>
    <t>Kapil Dev Thapa</t>
  </si>
  <si>
    <t>Nabin Sherchan</t>
  </si>
  <si>
    <t>Indra Ban</t>
  </si>
  <si>
    <t>Kul Acharya</t>
  </si>
  <si>
    <t>Parashmani Pokharel</t>
  </si>
  <si>
    <t>Col. M.B. Gurung</t>
  </si>
  <si>
    <t xml:space="preserve"> </t>
  </si>
  <si>
    <t>Total</t>
  </si>
  <si>
    <t>Shesh Ghale</t>
  </si>
  <si>
    <t>Grand Total</t>
  </si>
  <si>
    <t>Pledged Amount</t>
  </si>
  <si>
    <t>Paid Amount</t>
  </si>
  <si>
    <t>Receipt :</t>
  </si>
  <si>
    <t>Bank Statement</t>
  </si>
  <si>
    <t xml:space="preserve">Interest    </t>
  </si>
  <si>
    <t xml:space="preserve">Remarks </t>
  </si>
  <si>
    <t>Bank Charge</t>
  </si>
  <si>
    <t>Fixed Deposit for One Year 7.75%</t>
  </si>
  <si>
    <t>Investment</t>
  </si>
  <si>
    <t>Robinda P. Shrestha</t>
  </si>
  <si>
    <t>Fixed Deposit for 4 Months at 12%</t>
  </si>
  <si>
    <t>Matured</t>
  </si>
  <si>
    <t>Less:</t>
  </si>
  <si>
    <t>Rs.</t>
  </si>
  <si>
    <t xml:space="preserve"> Cheque issued for Paurakhi Nepal-Two staffs Salary </t>
  </si>
  <si>
    <t xml:space="preserve">Two Months (Salary), Paid from NRNA Secretariat account </t>
  </si>
  <si>
    <t xml:space="preserve">Paid to  Rabina Constrution for NRNA Building </t>
  </si>
  <si>
    <t>Later to be reimbursed from NRNA Building Fund</t>
  </si>
  <si>
    <t>25/11/2017</t>
  </si>
  <si>
    <t>Information Center Book Sheet Expense</t>
  </si>
  <si>
    <t>To be transferred to NRNA Secretariat account</t>
  </si>
  <si>
    <t>Updated On  26 -July ,2017</t>
  </si>
  <si>
    <t xml:space="preserve">Shesh Ghale </t>
  </si>
  <si>
    <t>331 : 342</t>
  </si>
  <si>
    <t>Sub Total</t>
  </si>
  <si>
    <t xml:space="preserve"> Total</t>
  </si>
  <si>
    <t>Previous Year Contribution (2013-15)</t>
  </si>
  <si>
    <t>Grand Total :</t>
  </si>
  <si>
    <t>Dues:</t>
  </si>
  <si>
    <t>Remarks</t>
  </si>
  <si>
    <t>Name</t>
  </si>
  <si>
    <t>Pledged Amt(Rs.)</t>
  </si>
  <si>
    <t>Received Amt (Rs.)</t>
  </si>
  <si>
    <t>Remaining Amt(Rs.)</t>
  </si>
  <si>
    <t>Note: As promised by Dr. Shesh Ghale jiu  he will settle the remaining amount immediately, after all the contributors had deposited the pledged amount.( Remaining amount Rs.38,15,775/-</t>
  </si>
  <si>
    <t>Transfer to NRNA Foreign Employment Relief Fund</t>
  </si>
  <si>
    <t>Account No</t>
  </si>
  <si>
    <t>Beneficiary</t>
  </si>
  <si>
    <t>Bank</t>
  </si>
  <si>
    <t>Swift</t>
  </si>
  <si>
    <t>NRNA FOREIGN EMPLOYMENT RELIEF FUND</t>
  </si>
  <si>
    <t>Machhapuchhre Bank Ltd, New Road, Kathmandu</t>
  </si>
  <si>
    <t>MBLNNPKA</t>
  </si>
  <si>
    <t>D.B Chhetri ( RC )</t>
  </si>
  <si>
    <t xml:space="preserve">Dharma Raj Giri &amp; Umesh Adhikari  (DRC) </t>
  </si>
  <si>
    <t>Interest Earned :</t>
  </si>
  <si>
    <t>Total Income:</t>
  </si>
  <si>
    <t xml:space="preserve">Lok Tiwari </t>
  </si>
  <si>
    <t>Tek Lama</t>
  </si>
  <si>
    <t>Ishowor Raj Paudel</t>
  </si>
  <si>
    <t>Qatar</t>
  </si>
  <si>
    <t>21-01-524-332604-026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</si>
</sst>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;[Red]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3">
    <xf numFmtId="0" fontId="0" fillId="0" borderId="0" xfId="0"/>
    <xf numFmtId="0" fontId="0" fillId="0" borderId="3" xfId="0" applyBorder="1"/>
    <xf numFmtId="4" fontId="0" fillId="0" borderId="3" xfId="0" applyNumberFormat="1" applyBorder="1"/>
    <xf numFmtId="0" fontId="1" fillId="0" borderId="3" xfId="0" applyFont="1" applyBorder="1"/>
    <xf numFmtId="0" fontId="1" fillId="0" borderId="0" xfId="0" applyFont="1"/>
    <xf numFmtId="4" fontId="1" fillId="0" borderId="3" xfId="0" applyNumberFormat="1" applyFont="1" applyBorder="1"/>
    <xf numFmtId="43" fontId="0" fillId="0" borderId="3" xfId="0" applyNumberFormat="1" applyBorder="1"/>
    <xf numFmtId="0" fontId="1" fillId="0" borderId="5" xfId="0" applyFont="1" applyBorder="1"/>
    <xf numFmtId="0" fontId="0" fillId="0" borderId="0" xfId="0" applyAlignment="1">
      <alignment horizontal="center"/>
    </xf>
    <xf numFmtId="43" fontId="0" fillId="0" borderId="0" xfId="1" applyFont="1"/>
    <xf numFmtId="43" fontId="1" fillId="0" borderId="3" xfId="0" applyNumberFormat="1" applyFont="1" applyBorder="1"/>
    <xf numFmtId="0" fontId="1" fillId="0" borderId="5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3" xfId="0" applyFill="1" applyBorder="1"/>
    <xf numFmtId="43" fontId="0" fillId="0" borderId="3" xfId="0" applyNumberFormat="1" applyFill="1" applyBorder="1"/>
    <xf numFmtId="43" fontId="1" fillId="0" borderId="0" xfId="1" applyFont="1"/>
    <xf numFmtId="0" fontId="1" fillId="0" borderId="5" xfId="0" applyFont="1" applyFill="1" applyBorder="1"/>
    <xf numFmtId="0" fontId="0" fillId="0" borderId="6" xfId="0" applyBorder="1"/>
    <xf numFmtId="43" fontId="0" fillId="0" borderId="0" xfId="0" applyNumberFormat="1"/>
    <xf numFmtId="43" fontId="0" fillId="0" borderId="0" xfId="0" applyNumberFormat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43" fontId="1" fillId="0" borderId="0" xfId="1" applyFont="1" applyBorder="1"/>
    <xf numFmtId="43" fontId="1" fillId="0" borderId="10" xfId="1" applyFont="1" applyBorder="1"/>
    <xf numFmtId="43" fontId="0" fillId="2" borderId="3" xfId="0" applyNumberFormat="1" applyFill="1" applyBorder="1"/>
    <xf numFmtId="14" fontId="1" fillId="0" borderId="0" xfId="0" applyNumberFormat="1" applyFont="1" applyAlignment="1">
      <alignment horizontal="center"/>
    </xf>
    <xf numFmtId="0" fontId="0" fillId="0" borderId="3" xfId="0" applyFill="1" applyBorder="1"/>
    <xf numFmtId="4" fontId="0" fillId="0" borderId="3" xfId="0" applyNumberFormat="1" applyFill="1" applyBorder="1"/>
    <xf numFmtId="4" fontId="0" fillId="0" borderId="0" xfId="0" applyNumberFormat="1" applyAlignment="1">
      <alignment horizontal="center"/>
    </xf>
    <xf numFmtId="43" fontId="1" fillId="0" borderId="13" xfId="1" applyFont="1" applyBorder="1"/>
    <xf numFmtId="0" fontId="1" fillId="0" borderId="7" xfId="0" applyFont="1" applyFill="1" applyBorder="1" applyAlignment="1">
      <alignment horizontal="center"/>
    </xf>
    <xf numFmtId="14" fontId="1" fillId="0" borderId="0" xfId="0" applyNumberFormat="1" applyFont="1" applyAlignment="1">
      <alignment vertical="center"/>
    </xf>
    <xf numFmtId="43" fontId="1" fillId="0" borderId="0" xfId="0" applyNumberFormat="1" applyFont="1"/>
    <xf numFmtId="43" fontId="1" fillId="0" borderId="0" xfId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/>
    <xf numFmtId="0" fontId="0" fillId="2" borderId="6" xfId="0" applyFill="1" applyBorder="1"/>
    <xf numFmtId="0" fontId="1" fillId="2" borderId="3" xfId="0" applyFont="1" applyFill="1" applyBorder="1"/>
    <xf numFmtId="0" fontId="1" fillId="2" borderId="5" xfId="0" applyFont="1" applyFill="1" applyBorder="1"/>
    <xf numFmtId="43" fontId="1" fillId="2" borderId="3" xfId="0" applyNumberFormat="1" applyFont="1" applyFill="1" applyBorder="1"/>
    <xf numFmtId="0" fontId="1" fillId="2" borderId="0" xfId="0" applyFont="1" applyFill="1" applyBorder="1"/>
    <xf numFmtId="4" fontId="1" fillId="2" borderId="0" xfId="0" applyNumberFormat="1" applyFont="1" applyFill="1" applyBorder="1"/>
    <xf numFmtId="43" fontId="1" fillId="2" borderId="0" xfId="0" applyNumberFormat="1" applyFont="1" applyFill="1" applyBorder="1"/>
    <xf numFmtId="0" fontId="7" fillId="2" borderId="0" xfId="0" applyFont="1" applyFill="1"/>
    <xf numFmtId="43" fontId="6" fillId="2" borderId="3" xfId="1" applyFont="1" applyFill="1" applyBorder="1"/>
    <xf numFmtId="43" fontId="6" fillId="2" borderId="3" xfId="0" applyNumberFormat="1" applyFont="1" applyFill="1" applyBorder="1" applyAlignment="1">
      <alignment horizontal="center"/>
    </xf>
    <xf numFmtId="43" fontId="1" fillId="2" borderId="3" xfId="1" applyFont="1" applyFill="1" applyBorder="1"/>
    <xf numFmtId="43" fontId="0" fillId="2" borderId="0" xfId="1" applyFont="1" applyFill="1"/>
    <xf numFmtId="0" fontId="9" fillId="2" borderId="0" xfId="0" applyFont="1" applyFill="1" applyAlignment="1">
      <alignment horizontal="center"/>
    </xf>
    <xf numFmtId="43" fontId="0" fillId="2" borderId="0" xfId="0" applyNumberFormat="1" applyFill="1"/>
    <xf numFmtId="0" fontId="11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 vertical="center"/>
    </xf>
    <xf numFmtId="4" fontId="1" fillId="0" borderId="3" xfId="0" applyNumberFormat="1" applyFont="1" applyFill="1" applyBorder="1"/>
    <xf numFmtId="0" fontId="0" fillId="0" borderId="0" xfId="0" applyFill="1"/>
    <xf numFmtId="0" fontId="8" fillId="2" borderId="3" xfId="0" applyFont="1" applyFill="1" applyBorder="1"/>
    <xf numFmtId="4" fontId="8" fillId="2" borderId="3" xfId="0" applyNumberFormat="1" applyFont="1" applyFill="1" applyBorder="1"/>
    <xf numFmtId="43" fontId="8" fillId="2" borderId="3" xfId="0" applyNumberFormat="1" applyFont="1" applyFill="1" applyBorder="1"/>
    <xf numFmtId="0" fontId="0" fillId="2" borderId="3" xfId="0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0" fillId="2" borderId="0" xfId="0" applyFill="1" applyAlignment="1"/>
    <xf numFmtId="43" fontId="1" fillId="0" borderId="3" xfId="0" applyNumberFormat="1" applyFont="1" applyFill="1" applyBorder="1"/>
    <xf numFmtId="0" fontId="1" fillId="2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43" fontId="10" fillId="2" borderId="0" xfId="1" applyFont="1" applyFill="1" applyBorder="1" applyAlignment="1">
      <alignment horizontal="center"/>
    </xf>
    <xf numFmtId="0" fontId="8" fillId="2" borderId="0" xfId="0" applyFont="1" applyFill="1" applyBorder="1"/>
    <xf numFmtId="4" fontId="8" fillId="2" borderId="0" xfId="0" applyNumberFormat="1" applyFont="1" applyFill="1" applyBorder="1"/>
    <xf numFmtId="43" fontId="8" fillId="2" borderId="0" xfId="0" applyNumberFormat="1" applyFont="1" applyFill="1" applyBorder="1"/>
    <xf numFmtId="0" fontId="0" fillId="2" borderId="0" xfId="0" applyFill="1" applyBorder="1"/>
    <xf numFmtId="0" fontId="1" fillId="2" borderId="3" xfId="0" applyFont="1" applyFill="1" applyBorder="1" applyAlignment="1"/>
    <xf numFmtId="0" fontId="8" fillId="2" borderId="3" xfId="0" applyFont="1" applyFill="1" applyBorder="1" applyAlignment="1"/>
    <xf numFmtId="0" fontId="12" fillId="2" borderId="3" xfId="0" applyFont="1" applyFill="1" applyBorder="1" applyAlignment="1">
      <alignment horizontal="left"/>
    </xf>
    <xf numFmtId="43" fontId="12" fillId="2" borderId="3" xfId="1" applyFont="1" applyFill="1" applyBorder="1" applyAlignment="1">
      <alignment horizontal="center"/>
    </xf>
    <xf numFmtId="43" fontId="13" fillId="2" borderId="3" xfId="1" applyFont="1" applyFill="1" applyBorder="1" applyAlignment="1">
      <alignment horizontal="center"/>
    </xf>
    <xf numFmtId="0" fontId="14" fillId="2" borderId="3" xfId="0" applyFont="1" applyFill="1" applyBorder="1" applyAlignment="1"/>
    <xf numFmtId="165" fontId="0" fillId="2" borderId="0" xfId="1" applyNumberFormat="1" applyFont="1" applyFill="1" applyAlignment="1">
      <alignment horizontal="center"/>
    </xf>
    <xf numFmtId="165" fontId="1" fillId="2" borderId="5" xfId="1" applyNumberFormat="1" applyFont="1" applyFill="1" applyBorder="1" applyAlignment="1">
      <alignment horizontal="center" wrapText="1"/>
    </xf>
    <xf numFmtId="165" fontId="0" fillId="0" borderId="3" xfId="1" applyNumberFormat="1" applyFont="1" applyFill="1" applyBorder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6" fillId="2" borderId="3" xfId="1" applyNumberFormat="1" applyFont="1" applyFill="1" applyBorder="1" applyAlignment="1">
      <alignment horizontal="center"/>
    </xf>
    <xf numFmtId="165" fontId="10" fillId="2" borderId="3" xfId="1" applyNumberFormat="1" applyFont="1" applyFill="1" applyBorder="1" applyAlignment="1">
      <alignment horizontal="left"/>
    </xf>
    <xf numFmtId="165" fontId="8" fillId="2" borderId="3" xfId="1" applyNumberFormat="1" applyFont="1" applyFill="1" applyBorder="1" applyAlignment="1">
      <alignment horizontal="center"/>
    </xf>
    <xf numFmtId="165" fontId="8" fillId="2" borderId="0" xfId="1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2" borderId="0" xfId="0" applyNumberFormat="1" applyFill="1"/>
    <xf numFmtId="164" fontId="11" fillId="3" borderId="0" xfId="0" applyNumberFormat="1" applyFont="1" applyFill="1" applyBorder="1" applyAlignment="1">
      <alignment horizontal="left"/>
    </xf>
    <xf numFmtId="0" fontId="11" fillId="3" borderId="0" xfId="0" applyFont="1" applyFill="1" applyBorder="1" applyAlignment="1">
      <alignment horizontal="left" wrapText="1"/>
    </xf>
    <xf numFmtId="0" fontId="11" fillId="3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 vertical="top" wrapText="1"/>
    </xf>
    <xf numFmtId="0" fontId="11" fillId="3" borderId="6" xfId="0" applyFont="1" applyFill="1" applyBorder="1" applyAlignment="1">
      <alignment horizontal="left"/>
    </xf>
    <xf numFmtId="43" fontId="14" fillId="2" borderId="3" xfId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43" fontId="1" fillId="0" borderId="0" xfId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0"/>
  <sheetViews>
    <sheetView tabSelected="1" zoomScale="115" zoomScaleNormal="115" workbookViewId="0">
      <selection activeCell="E49" sqref="E49"/>
    </sheetView>
  </sheetViews>
  <sheetFormatPr defaultRowHeight="15" x14ac:dyDescent="0.25"/>
  <cols>
    <col min="1" max="1" width="3.42578125" bestFit="1" customWidth="1"/>
    <col min="2" max="2" width="48" bestFit="1" customWidth="1"/>
    <col min="3" max="3" width="21.5703125" bestFit="1" customWidth="1"/>
    <col min="4" max="4" width="18" bestFit="1" customWidth="1"/>
    <col min="5" max="5" width="22.140625" style="56" bestFit="1" customWidth="1"/>
    <col min="6" max="6" width="25.85546875" style="86" bestFit="1" customWidth="1"/>
    <col min="7" max="7" width="12.28515625" bestFit="1" customWidth="1"/>
  </cols>
  <sheetData>
    <row r="1" spans="1:9" x14ac:dyDescent="0.25">
      <c r="A1" s="38"/>
      <c r="B1" s="38"/>
      <c r="C1" s="38"/>
      <c r="D1" s="38"/>
      <c r="E1" s="38"/>
      <c r="F1" s="78"/>
      <c r="G1" s="38"/>
      <c r="H1" s="38"/>
      <c r="I1" s="38"/>
    </row>
    <row r="2" spans="1:9" x14ac:dyDescent="0.25">
      <c r="A2" s="38"/>
      <c r="B2" s="38"/>
      <c r="C2" s="38"/>
      <c r="D2" s="38"/>
      <c r="E2" s="38"/>
      <c r="F2" s="78"/>
      <c r="G2" s="38"/>
      <c r="H2" s="38"/>
      <c r="I2" s="38"/>
    </row>
    <row r="3" spans="1:9" x14ac:dyDescent="0.25">
      <c r="A3" s="38"/>
      <c r="B3" s="91" t="s">
        <v>0</v>
      </c>
      <c r="C3" s="91"/>
      <c r="D3" s="91"/>
      <c r="E3" s="91"/>
      <c r="F3" s="91"/>
      <c r="G3" s="38"/>
      <c r="H3" s="38"/>
      <c r="I3" s="38"/>
    </row>
    <row r="4" spans="1:9" ht="15.75" thickBot="1" x14ac:dyDescent="0.3">
      <c r="A4" s="38"/>
      <c r="B4" s="92" t="s">
        <v>1</v>
      </c>
      <c r="C4" s="92"/>
      <c r="D4" s="92"/>
      <c r="E4" s="92"/>
      <c r="F4" s="92"/>
      <c r="G4" s="38"/>
      <c r="H4" s="38"/>
      <c r="I4" s="38"/>
    </row>
    <row r="5" spans="1:9" ht="16.5" thickTop="1" thickBot="1" x14ac:dyDescent="0.3">
      <c r="A5" s="38"/>
      <c r="B5" s="93" t="s">
        <v>2</v>
      </c>
      <c r="C5" s="93"/>
      <c r="D5" s="93"/>
      <c r="E5" s="93"/>
      <c r="F5" s="93"/>
      <c r="G5" s="39"/>
      <c r="H5" s="38"/>
      <c r="I5" s="38"/>
    </row>
    <row r="6" spans="1:9" x14ac:dyDescent="0.25">
      <c r="A6" s="40" t="s">
        <v>3</v>
      </c>
      <c r="B6" s="41" t="s">
        <v>4</v>
      </c>
      <c r="C6" s="64" t="s">
        <v>5</v>
      </c>
      <c r="D6" s="64" t="s">
        <v>50</v>
      </c>
      <c r="E6" s="65" t="s">
        <v>51</v>
      </c>
      <c r="F6" s="79" t="s">
        <v>52</v>
      </c>
      <c r="G6" s="41" t="s">
        <v>55</v>
      </c>
      <c r="H6" s="38"/>
      <c r="I6" s="38"/>
    </row>
    <row r="7" spans="1:9" x14ac:dyDescent="0.25">
      <c r="A7" s="13">
        <v>1</v>
      </c>
      <c r="B7" s="13" t="s">
        <v>6</v>
      </c>
      <c r="C7" s="13" t="s">
        <v>7</v>
      </c>
      <c r="D7" s="28">
        <v>10000000</v>
      </c>
      <c r="E7" s="14">
        <v>10000000</v>
      </c>
      <c r="F7" s="80">
        <v>74</v>
      </c>
      <c r="G7" s="13"/>
      <c r="H7" s="38"/>
      <c r="I7" s="38"/>
    </row>
    <row r="8" spans="1:9" x14ac:dyDescent="0.25">
      <c r="A8" s="13">
        <v>2</v>
      </c>
      <c r="B8" s="13" t="s">
        <v>8</v>
      </c>
      <c r="C8" s="13" t="s">
        <v>9</v>
      </c>
      <c r="D8" s="28">
        <v>2000000</v>
      </c>
      <c r="E8" s="14">
        <v>2000000</v>
      </c>
      <c r="F8" s="80">
        <v>3027</v>
      </c>
      <c r="G8" s="13"/>
      <c r="H8" s="38"/>
      <c r="I8" s="38"/>
    </row>
    <row r="9" spans="1:9" x14ac:dyDescent="0.25">
      <c r="A9" s="13">
        <v>3</v>
      </c>
      <c r="B9" s="13" t="s">
        <v>10</v>
      </c>
      <c r="C9" s="13" t="s">
        <v>11</v>
      </c>
      <c r="D9" s="28">
        <v>555555</v>
      </c>
      <c r="E9" s="14">
        <v>555555</v>
      </c>
      <c r="F9" s="80">
        <v>116</v>
      </c>
      <c r="G9" s="13"/>
      <c r="H9" s="38"/>
      <c r="I9" s="38"/>
    </row>
    <row r="10" spans="1:9" x14ac:dyDescent="0.25">
      <c r="A10" s="13">
        <v>4</v>
      </c>
      <c r="B10" s="13" t="s">
        <v>12</v>
      </c>
      <c r="C10" s="13" t="s">
        <v>13</v>
      </c>
      <c r="D10" s="28">
        <v>500000</v>
      </c>
      <c r="E10" s="14">
        <v>500000</v>
      </c>
      <c r="F10" s="80">
        <v>12</v>
      </c>
      <c r="G10" s="13"/>
      <c r="H10" s="38"/>
      <c r="I10" s="38"/>
    </row>
    <row r="11" spans="1:9" x14ac:dyDescent="0.25">
      <c r="A11" s="13">
        <v>5</v>
      </c>
      <c r="B11" s="13" t="s">
        <v>14</v>
      </c>
      <c r="C11" s="13" t="s">
        <v>15</v>
      </c>
      <c r="D11" s="28">
        <v>100000</v>
      </c>
      <c r="E11" s="14">
        <v>100000</v>
      </c>
      <c r="F11" s="80">
        <v>200</v>
      </c>
      <c r="G11" s="13"/>
      <c r="H11" s="38"/>
      <c r="I11" s="38"/>
    </row>
    <row r="12" spans="1:9" x14ac:dyDescent="0.25">
      <c r="A12" s="13">
        <v>6</v>
      </c>
      <c r="B12" s="13" t="s">
        <v>16</v>
      </c>
      <c r="C12" s="13" t="s">
        <v>11</v>
      </c>
      <c r="D12" s="28">
        <v>100000</v>
      </c>
      <c r="E12" s="14">
        <v>100000</v>
      </c>
      <c r="F12" s="80">
        <v>8</v>
      </c>
      <c r="G12" s="13"/>
      <c r="H12" s="38"/>
      <c r="I12" s="38"/>
    </row>
    <row r="13" spans="1:9" x14ac:dyDescent="0.25">
      <c r="A13" s="13">
        <v>7</v>
      </c>
      <c r="B13" s="13" t="s">
        <v>17</v>
      </c>
      <c r="C13" s="13" t="s">
        <v>18</v>
      </c>
      <c r="D13" s="28">
        <v>100000</v>
      </c>
      <c r="E13" s="14">
        <v>0</v>
      </c>
      <c r="F13" s="80"/>
      <c r="G13" s="13"/>
      <c r="H13" s="38"/>
      <c r="I13" s="38"/>
    </row>
    <row r="14" spans="1:9" x14ac:dyDescent="0.25">
      <c r="A14" s="13">
        <v>8</v>
      </c>
      <c r="B14" s="13" t="s">
        <v>19</v>
      </c>
      <c r="C14" s="13" t="s">
        <v>13</v>
      </c>
      <c r="D14" s="28">
        <v>50000</v>
      </c>
      <c r="E14" s="14">
        <v>50398.37</v>
      </c>
      <c r="F14" s="80">
        <v>124</v>
      </c>
      <c r="G14" s="13"/>
      <c r="H14" s="38"/>
      <c r="I14" s="38"/>
    </row>
    <row r="15" spans="1:9" x14ac:dyDescent="0.25">
      <c r="A15" s="13">
        <v>9</v>
      </c>
      <c r="B15" s="13" t="s">
        <v>20</v>
      </c>
      <c r="C15" s="13" t="s">
        <v>21</v>
      </c>
      <c r="D15" s="28">
        <v>50000</v>
      </c>
      <c r="E15" s="14">
        <v>51000</v>
      </c>
      <c r="F15" s="80">
        <v>289</v>
      </c>
      <c r="G15" s="13"/>
      <c r="H15" s="38"/>
      <c r="I15" s="38"/>
    </row>
    <row r="16" spans="1:9" x14ac:dyDescent="0.25">
      <c r="A16" s="13">
        <v>10</v>
      </c>
      <c r="B16" s="13" t="s">
        <v>22</v>
      </c>
      <c r="C16" s="13" t="s">
        <v>23</v>
      </c>
      <c r="D16" s="28">
        <v>100000</v>
      </c>
      <c r="E16" s="14">
        <v>100000</v>
      </c>
      <c r="F16" s="80">
        <v>85</v>
      </c>
      <c r="G16" s="13"/>
      <c r="H16" s="38"/>
      <c r="I16" s="38"/>
    </row>
    <row r="17" spans="1:9" x14ac:dyDescent="0.25">
      <c r="A17" s="13">
        <v>11</v>
      </c>
      <c r="B17" s="13" t="s">
        <v>59</v>
      </c>
      <c r="C17" s="13" t="s">
        <v>7</v>
      </c>
      <c r="D17" s="28">
        <v>123000</v>
      </c>
      <c r="E17" s="14">
        <v>123000</v>
      </c>
      <c r="F17" s="80">
        <v>14</v>
      </c>
      <c r="G17" s="13"/>
      <c r="H17" s="38"/>
      <c r="I17" s="38"/>
    </row>
    <row r="18" spans="1:9" x14ac:dyDescent="0.25">
      <c r="A18" s="13">
        <v>12</v>
      </c>
      <c r="B18" s="13" t="s">
        <v>25</v>
      </c>
      <c r="C18" s="13" t="s">
        <v>26</v>
      </c>
      <c r="D18" s="28">
        <v>100000</v>
      </c>
      <c r="E18" s="14">
        <v>0</v>
      </c>
      <c r="F18" s="80"/>
      <c r="G18" s="13"/>
      <c r="H18" s="38"/>
      <c r="I18" s="38"/>
    </row>
    <row r="19" spans="1:9" x14ac:dyDescent="0.25">
      <c r="A19" s="13">
        <v>13</v>
      </c>
      <c r="B19" s="13" t="s">
        <v>27</v>
      </c>
      <c r="C19" s="13" t="s">
        <v>23</v>
      </c>
      <c r="D19" s="28">
        <v>500000</v>
      </c>
      <c r="E19" s="14">
        <v>0</v>
      </c>
      <c r="F19" s="80"/>
      <c r="G19" s="13"/>
      <c r="H19" s="38"/>
      <c r="I19" s="38"/>
    </row>
    <row r="20" spans="1:9" x14ac:dyDescent="0.25">
      <c r="A20" s="13">
        <v>14</v>
      </c>
      <c r="B20" s="13" t="s">
        <v>28</v>
      </c>
      <c r="C20" s="13" t="s">
        <v>11</v>
      </c>
      <c r="D20" s="28">
        <v>50000</v>
      </c>
      <c r="E20" s="14">
        <v>50000</v>
      </c>
      <c r="F20" s="80">
        <v>2</v>
      </c>
      <c r="G20" s="13"/>
      <c r="H20" s="38"/>
      <c r="I20" s="38"/>
    </row>
    <row r="21" spans="1:9" x14ac:dyDescent="0.25">
      <c r="A21" s="13">
        <v>15</v>
      </c>
      <c r="B21" s="13" t="s">
        <v>29</v>
      </c>
      <c r="C21" s="13" t="s">
        <v>30</v>
      </c>
      <c r="D21" s="28">
        <v>250000</v>
      </c>
      <c r="E21" s="14">
        <v>250000</v>
      </c>
      <c r="F21" s="80">
        <v>265</v>
      </c>
      <c r="G21" s="13"/>
      <c r="H21" s="38"/>
      <c r="I21" s="38"/>
    </row>
    <row r="22" spans="1:9" x14ac:dyDescent="0.25">
      <c r="A22" s="13">
        <v>16</v>
      </c>
      <c r="B22" s="13" t="s">
        <v>31</v>
      </c>
      <c r="C22" s="13" t="s">
        <v>30</v>
      </c>
      <c r="D22" s="28">
        <v>50000</v>
      </c>
      <c r="E22" s="14">
        <v>0</v>
      </c>
      <c r="F22" s="80"/>
      <c r="G22" s="13"/>
      <c r="H22" s="38"/>
      <c r="I22" s="38"/>
    </row>
    <row r="23" spans="1:9" x14ac:dyDescent="0.25">
      <c r="A23" s="13">
        <v>17</v>
      </c>
      <c r="B23" s="13" t="s">
        <v>32</v>
      </c>
      <c r="C23" s="13" t="s">
        <v>30</v>
      </c>
      <c r="D23" s="28">
        <v>50000</v>
      </c>
      <c r="E23" s="14">
        <v>50000</v>
      </c>
      <c r="F23" s="80">
        <v>238</v>
      </c>
      <c r="G23" s="13"/>
      <c r="H23" s="38"/>
      <c r="I23" s="38"/>
    </row>
    <row r="24" spans="1:9" x14ac:dyDescent="0.25">
      <c r="A24" s="13">
        <v>18</v>
      </c>
      <c r="B24" s="13" t="s">
        <v>33</v>
      </c>
      <c r="C24" s="13" t="s">
        <v>23</v>
      </c>
      <c r="D24" s="28">
        <v>100000</v>
      </c>
      <c r="E24" s="14">
        <v>0</v>
      </c>
      <c r="F24" s="80"/>
      <c r="G24" s="13"/>
      <c r="H24" s="38"/>
      <c r="I24" s="38"/>
    </row>
    <row r="25" spans="1:9" x14ac:dyDescent="0.25">
      <c r="A25" s="13">
        <v>19</v>
      </c>
      <c r="B25" s="13" t="s">
        <v>34</v>
      </c>
      <c r="C25" s="13" t="s">
        <v>35</v>
      </c>
      <c r="D25" s="28">
        <v>100000</v>
      </c>
      <c r="E25" s="14">
        <v>0</v>
      </c>
      <c r="F25" s="80"/>
      <c r="G25" s="13"/>
      <c r="H25" s="38"/>
      <c r="I25" s="38"/>
    </row>
    <row r="26" spans="1:9" x14ac:dyDescent="0.25">
      <c r="A26" s="13">
        <v>20</v>
      </c>
      <c r="B26" s="60" t="s">
        <v>93</v>
      </c>
      <c r="C26" s="13" t="s">
        <v>37</v>
      </c>
      <c r="D26" s="28">
        <v>50000</v>
      </c>
      <c r="E26" s="14">
        <v>50000</v>
      </c>
      <c r="F26" s="80">
        <v>32</v>
      </c>
      <c r="G26" s="13"/>
      <c r="H26" s="38"/>
      <c r="I26" s="38"/>
    </row>
    <row r="27" spans="1:9" x14ac:dyDescent="0.25">
      <c r="A27" s="13">
        <v>21</v>
      </c>
      <c r="B27" s="13" t="s">
        <v>94</v>
      </c>
      <c r="C27" s="13" t="s">
        <v>37</v>
      </c>
      <c r="D27" s="28">
        <v>50000</v>
      </c>
      <c r="E27" s="14">
        <v>0</v>
      </c>
      <c r="F27" s="80"/>
      <c r="G27" s="13"/>
      <c r="H27" s="38"/>
      <c r="I27" s="38"/>
    </row>
    <row r="28" spans="1:9" x14ac:dyDescent="0.25">
      <c r="A28" s="13">
        <v>22</v>
      </c>
      <c r="B28" s="13" t="s">
        <v>38</v>
      </c>
      <c r="C28" s="13" t="s">
        <v>23</v>
      </c>
      <c r="D28" s="28">
        <v>100000</v>
      </c>
      <c r="E28" s="14">
        <v>100000</v>
      </c>
      <c r="F28" s="80">
        <v>123</v>
      </c>
      <c r="G28" s="13"/>
      <c r="H28" s="38"/>
      <c r="I28" s="38"/>
    </row>
    <row r="29" spans="1:9" x14ac:dyDescent="0.25">
      <c r="A29" s="13">
        <v>23</v>
      </c>
      <c r="B29" s="13" t="s">
        <v>39</v>
      </c>
      <c r="C29" s="13" t="s">
        <v>23</v>
      </c>
      <c r="D29" s="28">
        <v>100000</v>
      </c>
      <c r="E29" s="14">
        <v>0</v>
      </c>
      <c r="F29" s="80"/>
      <c r="G29" s="13"/>
      <c r="H29" s="38"/>
      <c r="I29" s="38"/>
    </row>
    <row r="30" spans="1:9" x14ac:dyDescent="0.25">
      <c r="A30" s="13">
        <v>24</v>
      </c>
      <c r="B30" s="13" t="s">
        <v>40</v>
      </c>
      <c r="C30" s="13" t="s">
        <v>7</v>
      </c>
      <c r="D30" s="28">
        <v>50000</v>
      </c>
      <c r="E30" s="14">
        <v>50000</v>
      </c>
      <c r="F30" s="80">
        <v>45</v>
      </c>
      <c r="G30" s="13"/>
      <c r="H30" s="38"/>
      <c r="I30" s="38"/>
    </row>
    <row r="31" spans="1:9" x14ac:dyDescent="0.25">
      <c r="A31" s="13">
        <v>25</v>
      </c>
      <c r="B31" s="13" t="s">
        <v>41</v>
      </c>
      <c r="C31" s="13" t="s">
        <v>23</v>
      </c>
      <c r="D31" s="28">
        <v>100000</v>
      </c>
      <c r="E31" s="14">
        <v>0</v>
      </c>
      <c r="F31" s="80"/>
      <c r="G31" s="13"/>
      <c r="H31" s="38"/>
      <c r="I31" s="38"/>
    </row>
    <row r="32" spans="1:9" x14ac:dyDescent="0.25">
      <c r="A32" s="13">
        <v>26</v>
      </c>
      <c r="B32" s="13" t="s">
        <v>42</v>
      </c>
      <c r="C32" s="13" t="s">
        <v>18</v>
      </c>
      <c r="D32" s="28">
        <v>100000</v>
      </c>
      <c r="E32" s="14">
        <v>100000</v>
      </c>
      <c r="F32" s="80">
        <v>65</v>
      </c>
      <c r="G32" s="13"/>
      <c r="H32" s="38"/>
      <c r="I32" s="38"/>
    </row>
    <row r="33" spans="1:9" x14ac:dyDescent="0.25">
      <c r="A33" s="13">
        <v>27</v>
      </c>
      <c r="B33" s="13" t="s">
        <v>43</v>
      </c>
      <c r="C33" s="13" t="s">
        <v>30</v>
      </c>
      <c r="D33" s="28">
        <v>555555</v>
      </c>
      <c r="E33" s="14">
        <v>555555</v>
      </c>
      <c r="F33" s="80"/>
      <c r="G33" s="13"/>
      <c r="H33" s="38"/>
      <c r="I33" s="38"/>
    </row>
    <row r="34" spans="1:9" x14ac:dyDescent="0.25">
      <c r="A34" s="13">
        <v>28</v>
      </c>
      <c r="B34" s="13" t="s">
        <v>44</v>
      </c>
      <c r="C34" s="13" t="s">
        <v>7</v>
      </c>
      <c r="D34" s="28">
        <v>100000</v>
      </c>
      <c r="E34" s="14">
        <v>100000</v>
      </c>
      <c r="F34" s="80">
        <v>119</v>
      </c>
      <c r="G34" s="13"/>
      <c r="H34" s="38"/>
      <c r="I34" s="38"/>
    </row>
    <row r="35" spans="1:9" x14ac:dyDescent="0.25">
      <c r="A35" s="13">
        <v>29</v>
      </c>
      <c r="B35" s="13" t="s">
        <v>45</v>
      </c>
      <c r="C35" s="13" t="s">
        <v>26</v>
      </c>
      <c r="D35" s="28">
        <v>100111</v>
      </c>
      <c r="E35" s="14">
        <v>0</v>
      </c>
      <c r="F35" s="80"/>
      <c r="G35" s="13"/>
      <c r="H35" s="38"/>
      <c r="I35" s="38"/>
    </row>
    <row r="36" spans="1:9" x14ac:dyDescent="0.25">
      <c r="A36" s="13"/>
      <c r="B36" s="13" t="s">
        <v>46</v>
      </c>
      <c r="C36" s="40" t="s">
        <v>74</v>
      </c>
      <c r="D36" s="55">
        <f>SUM(D7:D35)</f>
        <v>16184221</v>
      </c>
      <c r="E36" s="14"/>
      <c r="F36" s="80"/>
      <c r="G36" s="13"/>
      <c r="H36" s="38"/>
      <c r="I36" s="38"/>
    </row>
    <row r="37" spans="1:9" x14ac:dyDescent="0.25">
      <c r="A37" s="13">
        <v>30</v>
      </c>
      <c r="B37" s="13" t="s">
        <v>48</v>
      </c>
      <c r="C37" s="13" t="s">
        <v>18</v>
      </c>
      <c r="D37" s="28">
        <v>3815779</v>
      </c>
      <c r="E37" s="14">
        <v>0</v>
      </c>
      <c r="F37" s="80"/>
      <c r="G37" s="13"/>
      <c r="H37" s="38"/>
      <c r="I37" s="38"/>
    </row>
    <row r="38" spans="1:9" hidden="1" x14ac:dyDescent="0.25">
      <c r="A38" s="13">
        <v>11</v>
      </c>
      <c r="B38" s="13" t="s">
        <v>24</v>
      </c>
      <c r="C38" s="13" t="s">
        <v>18</v>
      </c>
      <c r="D38" s="28"/>
      <c r="E38" s="14">
        <v>0</v>
      </c>
      <c r="F38" s="80"/>
      <c r="G38" s="13"/>
      <c r="H38" s="38"/>
      <c r="I38" s="38"/>
    </row>
    <row r="39" spans="1:9" x14ac:dyDescent="0.25">
      <c r="A39" s="38"/>
      <c r="B39" s="38"/>
      <c r="C39" s="40" t="s">
        <v>75</v>
      </c>
      <c r="D39" s="55">
        <f>+D36+D37</f>
        <v>20000000</v>
      </c>
      <c r="E39" s="63">
        <f>SUM(E7:E38)</f>
        <v>14885508.369999999</v>
      </c>
      <c r="F39" s="81"/>
      <c r="G39" s="38"/>
      <c r="H39" s="38"/>
      <c r="I39" s="38"/>
    </row>
    <row r="40" spans="1:9" x14ac:dyDescent="0.25">
      <c r="A40" s="38"/>
      <c r="B40" s="38"/>
      <c r="C40" s="43"/>
      <c r="D40" s="44"/>
      <c r="E40" s="45"/>
      <c r="F40" s="78"/>
      <c r="G40" s="38"/>
      <c r="H40" s="38"/>
      <c r="I40" s="38"/>
    </row>
    <row r="41" spans="1:9" x14ac:dyDescent="0.25">
      <c r="A41" s="38"/>
      <c r="B41" s="46" t="s">
        <v>76</v>
      </c>
      <c r="C41" s="43"/>
      <c r="D41" s="44"/>
      <c r="E41" s="45"/>
      <c r="F41" s="78"/>
      <c r="G41" s="38"/>
      <c r="H41" s="38"/>
      <c r="I41" s="38"/>
    </row>
    <row r="42" spans="1:9" ht="15.75" x14ac:dyDescent="0.25">
      <c r="A42" s="38"/>
      <c r="B42" s="13" t="s">
        <v>72</v>
      </c>
      <c r="C42" s="40"/>
      <c r="D42" s="47">
        <v>10000000</v>
      </c>
      <c r="E42" s="48">
        <f>+D42</f>
        <v>10000000</v>
      </c>
      <c r="F42" s="82" t="s">
        <v>73</v>
      </c>
      <c r="G42" s="13"/>
      <c r="H42" s="38"/>
      <c r="I42" s="38"/>
    </row>
    <row r="43" spans="1:9" x14ac:dyDescent="0.25">
      <c r="A43" s="38"/>
      <c r="B43" s="38"/>
      <c r="C43" s="72" t="s">
        <v>77</v>
      </c>
      <c r="D43" s="49">
        <f>+D42+D39</f>
        <v>30000000</v>
      </c>
      <c r="E43" s="42">
        <f>+E42+E39</f>
        <v>24885508.369999997</v>
      </c>
      <c r="F43" s="78"/>
      <c r="G43" s="38"/>
      <c r="H43" s="38"/>
      <c r="I43" s="38"/>
    </row>
    <row r="44" spans="1:9" ht="15.75" x14ac:dyDescent="0.25">
      <c r="A44" s="38"/>
      <c r="C44" s="77" t="s">
        <v>95</v>
      </c>
      <c r="D44" s="96">
        <v>1633116.91</v>
      </c>
      <c r="E44" s="96"/>
      <c r="F44" s="78"/>
      <c r="G44" s="38"/>
      <c r="H44" s="38"/>
      <c r="I44" s="38"/>
    </row>
    <row r="45" spans="1:9" ht="21" x14ac:dyDescent="0.35">
      <c r="A45" s="38"/>
      <c r="B45" s="62"/>
      <c r="C45" s="97" t="s">
        <v>96</v>
      </c>
      <c r="D45" s="98"/>
      <c r="E45" s="76">
        <f>+E43+D44</f>
        <v>26518625.279999997</v>
      </c>
      <c r="F45" s="78"/>
      <c r="G45" s="52"/>
      <c r="H45" s="38"/>
      <c r="I45" s="38"/>
    </row>
    <row r="46" spans="1:9" ht="15.75" x14ac:dyDescent="0.25">
      <c r="A46" s="38"/>
      <c r="B46" s="62"/>
      <c r="C46" s="66"/>
      <c r="D46" s="66"/>
      <c r="E46" s="67"/>
      <c r="F46" s="78"/>
      <c r="G46" s="38"/>
      <c r="H46" s="87"/>
      <c r="I46" s="38"/>
    </row>
    <row r="47" spans="1:9" x14ac:dyDescent="0.25">
      <c r="A47" s="38"/>
      <c r="B47" s="38"/>
      <c r="C47" s="52"/>
      <c r="D47" s="50"/>
      <c r="E47" s="50"/>
      <c r="F47" s="78"/>
      <c r="G47" s="52"/>
      <c r="H47" s="52"/>
      <c r="I47" s="38"/>
    </row>
    <row r="48" spans="1:9" ht="18.75" x14ac:dyDescent="0.3">
      <c r="A48" s="38"/>
      <c r="B48" s="51" t="s">
        <v>78</v>
      </c>
      <c r="C48" s="38"/>
      <c r="D48" s="52"/>
      <c r="E48" s="38"/>
      <c r="F48" s="78"/>
      <c r="G48" s="38"/>
      <c r="H48" s="38"/>
      <c r="I48" s="38"/>
    </row>
    <row r="49" spans="1:9" ht="18.75" x14ac:dyDescent="0.3">
      <c r="A49" s="38"/>
      <c r="B49" s="51"/>
      <c r="C49" s="38"/>
      <c r="D49" s="52"/>
      <c r="E49" s="38"/>
      <c r="F49" s="78"/>
      <c r="G49" s="38"/>
      <c r="H49" s="38"/>
      <c r="I49" s="38"/>
    </row>
    <row r="50" spans="1:9" ht="15.75" x14ac:dyDescent="0.25">
      <c r="A50" s="38"/>
      <c r="B50" s="61" t="s">
        <v>80</v>
      </c>
      <c r="C50" s="61" t="s">
        <v>5</v>
      </c>
      <c r="D50" s="61" t="s">
        <v>81</v>
      </c>
      <c r="E50" s="61" t="s">
        <v>82</v>
      </c>
      <c r="F50" s="83" t="s">
        <v>83</v>
      </c>
      <c r="G50" s="61" t="s">
        <v>79</v>
      </c>
      <c r="H50" s="38"/>
      <c r="I50" s="38"/>
    </row>
    <row r="51" spans="1:9" x14ac:dyDescent="0.25">
      <c r="A51" s="38"/>
      <c r="B51" s="57" t="s">
        <v>17</v>
      </c>
      <c r="C51" s="57" t="s">
        <v>18</v>
      </c>
      <c r="D51" s="58">
        <v>100000</v>
      </c>
      <c r="E51" s="59">
        <v>0</v>
      </c>
      <c r="F51" s="84">
        <f t="shared" ref="F51:F63" si="0">+D51-E51</f>
        <v>100000</v>
      </c>
      <c r="G51" s="13"/>
      <c r="H51" s="38"/>
      <c r="I51" s="38"/>
    </row>
    <row r="52" spans="1:9" x14ac:dyDescent="0.25">
      <c r="A52" s="38"/>
      <c r="B52" s="57" t="s">
        <v>25</v>
      </c>
      <c r="C52" s="57" t="s">
        <v>26</v>
      </c>
      <c r="D52" s="58">
        <v>100000</v>
      </c>
      <c r="E52" s="59">
        <v>0</v>
      </c>
      <c r="F52" s="84">
        <f t="shared" si="0"/>
        <v>100000</v>
      </c>
      <c r="G52" s="13"/>
      <c r="H52" s="38"/>
      <c r="I52" s="38"/>
    </row>
    <row r="53" spans="1:9" x14ac:dyDescent="0.25">
      <c r="A53" s="38"/>
      <c r="B53" s="57" t="s">
        <v>27</v>
      </c>
      <c r="C53" s="57" t="s">
        <v>23</v>
      </c>
      <c r="D53" s="58">
        <v>500000</v>
      </c>
      <c r="E53" s="59">
        <v>0</v>
      </c>
      <c r="F53" s="84">
        <f t="shared" si="0"/>
        <v>500000</v>
      </c>
      <c r="G53" s="13"/>
      <c r="H53" s="38"/>
      <c r="I53" s="38"/>
    </row>
    <row r="54" spans="1:9" x14ac:dyDescent="0.25">
      <c r="A54" s="38"/>
      <c r="B54" s="57" t="s">
        <v>31</v>
      </c>
      <c r="C54" s="57" t="s">
        <v>30</v>
      </c>
      <c r="D54" s="58">
        <v>50000</v>
      </c>
      <c r="E54" s="59">
        <v>0</v>
      </c>
      <c r="F54" s="84">
        <f t="shared" si="0"/>
        <v>50000</v>
      </c>
      <c r="G54" s="13"/>
      <c r="H54" s="38"/>
      <c r="I54" s="38"/>
    </row>
    <row r="55" spans="1:9" x14ac:dyDescent="0.25">
      <c r="A55" s="38"/>
      <c r="B55" s="57" t="s">
        <v>33</v>
      </c>
      <c r="C55" s="57" t="s">
        <v>23</v>
      </c>
      <c r="D55" s="58">
        <v>100000</v>
      </c>
      <c r="E55" s="59">
        <v>0</v>
      </c>
      <c r="F55" s="84">
        <f t="shared" si="0"/>
        <v>100000</v>
      </c>
      <c r="G55" s="13"/>
      <c r="H55" s="38"/>
      <c r="I55" s="38"/>
    </row>
    <row r="56" spans="1:9" x14ac:dyDescent="0.25">
      <c r="A56" s="38"/>
      <c r="B56" s="57" t="s">
        <v>34</v>
      </c>
      <c r="C56" s="57" t="s">
        <v>35</v>
      </c>
      <c r="D56" s="58">
        <v>100000</v>
      </c>
      <c r="E56" s="59">
        <v>0</v>
      </c>
      <c r="F56" s="84">
        <f t="shared" si="0"/>
        <v>100000</v>
      </c>
      <c r="G56" s="13"/>
      <c r="H56" s="38"/>
      <c r="I56" s="38"/>
    </row>
    <row r="57" spans="1:9" x14ac:dyDescent="0.25">
      <c r="A57" s="38"/>
      <c r="B57" s="57" t="s">
        <v>94</v>
      </c>
      <c r="C57" s="57" t="s">
        <v>37</v>
      </c>
      <c r="D57" s="58">
        <v>50000</v>
      </c>
      <c r="E57" s="59">
        <v>0</v>
      </c>
      <c r="F57" s="84">
        <f t="shared" si="0"/>
        <v>50000</v>
      </c>
      <c r="G57" s="13"/>
      <c r="H57" s="38"/>
      <c r="I57" s="38"/>
    </row>
    <row r="58" spans="1:9" x14ac:dyDescent="0.25">
      <c r="A58" s="38"/>
      <c r="B58" s="57" t="s">
        <v>39</v>
      </c>
      <c r="C58" s="57" t="s">
        <v>23</v>
      </c>
      <c r="D58" s="58">
        <v>100000</v>
      </c>
      <c r="E58" s="59">
        <v>0</v>
      </c>
      <c r="F58" s="84">
        <f t="shared" si="0"/>
        <v>100000</v>
      </c>
      <c r="G58" s="13"/>
      <c r="H58" s="38"/>
      <c r="I58" s="38"/>
    </row>
    <row r="59" spans="1:9" x14ac:dyDescent="0.25">
      <c r="A59" s="38"/>
      <c r="B59" s="57" t="s">
        <v>41</v>
      </c>
      <c r="C59" s="57" t="s">
        <v>23</v>
      </c>
      <c r="D59" s="58">
        <v>100000</v>
      </c>
      <c r="E59" s="59">
        <v>0</v>
      </c>
      <c r="F59" s="84">
        <f t="shared" si="0"/>
        <v>100000</v>
      </c>
      <c r="G59" s="13"/>
      <c r="H59" s="38"/>
      <c r="I59" s="38"/>
    </row>
    <row r="60" spans="1:9" x14ac:dyDescent="0.25">
      <c r="A60" s="38"/>
      <c r="B60" s="57" t="s">
        <v>45</v>
      </c>
      <c r="C60" s="57" t="s">
        <v>26</v>
      </c>
      <c r="D60" s="58">
        <v>100111</v>
      </c>
      <c r="E60" s="59">
        <v>0</v>
      </c>
      <c r="F60" s="84">
        <f t="shared" si="0"/>
        <v>100111</v>
      </c>
      <c r="G60" s="13"/>
      <c r="H60" s="38"/>
      <c r="I60" s="38"/>
    </row>
    <row r="61" spans="1:9" ht="15.75" x14ac:dyDescent="0.25">
      <c r="A61" s="38"/>
      <c r="B61" s="73" t="s">
        <v>97</v>
      </c>
      <c r="C61" s="74" t="s">
        <v>23</v>
      </c>
      <c r="D61" s="75">
        <v>200000</v>
      </c>
      <c r="E61" s="75">
        <v>0</v>
      </c>
      <c r="F61" s="84">
        <f t="shared" si="0"/>
        <v>200000</v>
      </c>
      <c r="G61" s="57"/>
      <c r="H61" s="38"/>
      <c r="I61" s="38"/>
    </row>
    <row r="62" spans="1:9" ht="15.75" x14ac:dyDescent="0.25">
      <c r="A62" s="38"/>
      <c r="B62" s="73" t="s">
        <v>98</v>
      </c>
      <c r="C62" s="74" t="s">
        <v>23</v>
      </c>
      <c r="D62" s="75">
        <v>100000</v>
      </c>
      <c r="E62" s="75">
        <v>0</v>
      </c>
      <c r="F62" s="84">
        <f t="shared" si="0"/>
        <v>100000</v>
      </c>
      <c r="G62" s="57"/>
      <c r="H62" s="38"/>
      <c r="I62" s="38"/>
    </row>
    <row r="63" spans="1:9" ht="15.75" x14ac:dyDescent="0.25">
      <c r="A63" s="38"/>
      <c r="B63" s="73" t="s">
        <v>99</v>
      </c>
      <c r="C63" s="74" t="s">
        <v>100</v>
      </c>
      <c r="D63" s="75">
        <v>25000</v>
      </c>
      <c r="E63" s="75">
        <v>0</v>
      </c>
      <c r="F63" s="84">
        <f t="shared" si="0"/>
        <v>25000</v>
      </c>
      <c r="G63" s="57"/>
      <c r="H63" s="38"/>
      <c r="I63" s="38"/>
    </row>
    <row r="64" spans="1:9" x14ac:dyDescent="0.25">
      <c r="A64" s="38"/>
      <c r="B64" s="68"/>
      <c r="C64" s="68"/>
      <c r="D64" s="69"/>
      <c r="E64" s="70"/>
      <c r="F64" s="85"/>
      <c r="G64" s="71"/>
      <c r="H64" s="38"/>
      <c r="I64" s="38"/>
    </row>
    <row r="65" spans="1:9" x14ac:dyDescent="0.25">
      <c r="A65" s="38"/>
      <c r="B65" s="68"/>
      <c r="C65" s="68"/>
      <c r="D65" s="69"/>
      <c r="E65" s="70"/>
      <c r="F65" s="85"/>
      <c r="G65" s="71"/>
      <c r="H65" s="38"/>
      <c r="I65" s="38"/>
    </row>
    <row r="66" spans="1:9" x14ac:dyDescent="0.25">
      <c r="A66" s="38"/>
      <c r="B66" s="68"/>
      <c r="C66" s="68"/>
      <c r="D66" s="69"/>
      <c r="E66" s="70"/>
      <c r="F66" s="85"/>
      <c r="G66" s="71"/>
      <c r="H66" s="38"/>
      <c r="I66" s="38"/>
    </row>
    <row r="67" spans="1:9" x14ac:dyDescent="0.25">
      <c r="A67" s="38"/>
      <c r="B67" s="38"/>
      <c r="C67" s="38"/>
      <c r="D67" s="38"/>
      <c r="E67" s="38"/>
      <c r="F67" s="78"/>
      <c r="G67" s="38"/>
      <c r="H67" s="38"/>
      <c r="I67" s="38"/>
    </row>
    <row r="68" spans="1:9" x14ac:dyDescent="0.25">
      <c r="A68" s="38"/>
      <c r="B68" s="94" t="s">
        <v>84</v>
      </c>
      <c r="C68" s="94"/>
      <c r="D68" s="94"/>
      <c r="E68" s="38"/>
      <c r="F68" s="78"/>
      <c r="G68" s="38"/>
      <c r="H68" s="38"/>
      <c r="I68" s="38"/>
    </row>
    <row r="69" spans="1:9" x14ac:dyDescent="0.25">
      <c r="A69" s="38"/>
      <c r="B69" s="94"/>
      <c r="C69" s="94"/>
      <c r="D69" s="94"/>
      <c r="E69" s="38"/>
      <c r="F69" s="78"/>
      <c r="G69" s="38"/>
      <c r="H69" s="38"/>
      <c r="I69" s="38"/>
    </row>
    <row r="70" spans="1:9" x14ac:dyDescent="0.25">
      <c r="A70" s="38"/>
      <c r="B70" s="94"/>
      <c r="C70" s="94"/>
      <c r="D70" s="94"/>
      <c r="E70" s="38"/>
      <c r="F70" s="78"/>
      <c r="G70" s="38"/>
      <c r="H70" s="38"/>
      <c r="I70" s="38"/>
    </row>
    <row r="71" spans="1:9" x14ac:dyDescent="0.25">
      <c r="A71" s="38"/>
      <c r="B71" s="38"/>
      <c r="C71" s="38"/>
      <c r="D71" s="38"/>
      <c r="E71" s="38"/>
      <c r="F71" s="78"/>
      <c r="G71" s="38"/>
      <c r="H71" s="38"/>
      <c r="I71" s="38"/>
    </row>
    <row r="72" spans="1:9" x14ac:dyDescent="0.25">
      <c r="A72" s="38"/>
      <c r="B72" s="38"/>
      <c r="C72" s="38"/>
      <c r="D72" s="38"/>
      <c r="E72" s="38"/>
      <c r="F72" s="78"/>
      <c r="G72" s="38"/>
      <c r="H72" s="38"/>
      <c r="I72" s="38"/>
    </row>
    <row r="73" spans="1:9" ht="16.5" thickBot="1" x14ac:dyDescent="0.3">
      <c r="A73" s="38"/>
      <c r="B73" s="95" t="s">
        <v>85</v>
      </c>
      <c r="C73" s="95"/>
      <c r="D73" s="95"/>
      <c r="E73" s="38"/>
      <c r="F73" s="78"/>
      <c r="G73" s="38"/>
      <c r="H73" s="38"/>
      <c r="I73" s="38"/>
    </row>
    <row r="74" spans="1:9" ht="15.75" x14ac:dyDescent="0.25">
      <c r="A74" s="38"/>
      <c r="B74" s="53" t="s">
        <v>86</v>
      </c>
      <c r="C74" s="88" t="s">
        <v>101</v>
      </c>
      <c r="D74" s="88"/>
      <c r="E74" s="38"/>
      <c r="F74" s="78"/>
      <c r="G74" s="38"/>
      <c r="H74" s="38"/>
      <c r="I74" s="38"/>
    </row>
    <row r="75" spans="1:9" ht="15.75" x14ac:dyDescent="0.25">
      <c r="A75" s="38"/>
      <c r="B75" s="54" t="s">
        <v>87</v>
      </c>
      <c r="C75" s="89" t="s">
        <v>90</v>
      </c>
      <c r="D75" s="89"/>
      <c r="E75" s="38"/>
      <c r="F75" s="78"/>
      <c r="G75" s="38"/>
      <c r="H75" s="38"/>
      <c r="I75" s="38"/>
    </row>
    <row r="76" spans="1:9" ht="15.75" x14ac:dyDescent="0.25">
      <c r="A76" s="38"/>
      <c r="B76" s="54" t="s">
        <v>88</v>
      </c>
      <c r="C76" s="89" t="s">
        <v>91</v>
      </c>
      <c r="D76" s="89"/>
      <c r="E76" s="38"/>
      <c r="F76" s="78"/>
      <c r="G76" s="38"/>
      <c r="H76" s="38"/>
      <c r="I76" s="38"/>
    </row>
    <row r="77" spans="1:9" ht="15.75" x14ac:dyDescent="0.25">
      <c r="A77" s="38"/>
      <c r="B77" s="54" t="s">
        <v>89</v>
      </c>
      <c r="C77" s="90" t="s">
        <v>92</v>
      </c>
      <c r="D77" s="90"/>
      <c r="E77" s="38"/>
      <c r="F77" s="78"/>
      <c r="G77" s="38"/>
      <c r="H77" s="38"/>
      <c r="I77" s="38"/>
    </row>
    <row r="78" spans="1:9" x14ac:dyDescent="0.25">
      <c r="A78" s="38"/>
      <c r="B78" s="38"/>
      <c r="C78" s="38"/>
      <c r="D78" s="38"/>
      <c r="E78" s="38"/>
      <c r="F78" s="78"/>
      <c r="G78" s="38"/>
      <c r="H78" s="38"/>
      <c r="I78" s="38"/>
    </row>
    <row r="79" spans="1:9" x14ac:dyDescent="0.25">
      <c r="A79" s="38"/>
      <c r="B79" s="38"/>
      <c r="C79" s="38"/>
      <c r="D79" s="38"/>
      <c r="E79" s="38"/>
      <c r="F79" s="78"/>
      <c r="G79" s="38"/>
      <c r="H79" s="38"/>
      <c r="I79" s="38"/>
    </row>
    <row r="80" spans="1:9" x14ac:dyDescent="0.25">
      <c r="A80" s="38"/>
      <c r="B80" s="38"/>
      <c r="C80" s="38"/>
      <c r="D80" s="38"/>
      <c r="E80" s="38"/>
      <c r="F80" s="78"/>
      <c r="G80" s="38"/>
      <c r="H80" s="38"/>
      <c r="I80" s="38"/>
    </row>
    <row r="81" spans="9:10" x14ac:dyDescent="0.25">
      <c r="I81" s="38"/>
    </row>
    <row r="82" spans="9:10" x14ac:dyDescent="0.25">
      <c r="I82" s="38"/>
    </row>
    <row r="83" spans="9:10" x14ac:dyDescent="0.25">
      <c r="I83" s="38"/>
    </row>
    <row r="84" spans="9:10" x14ac:dyDescent="0.25">
      <c r="I84" s="38"/>
    </row>
    <row r="85" spans="9:10" x14ac:dyDescent="0.25">
      <c r="I85" s="38"/>
    </row>
    <row r="86" spans="9:10" x14ac:dyDescent="0.25">
      <c r="I86" s="38"/>
    </row>
    <row r="87" spans="9:10" x14ac:dyDescent="0.25">
      <c r="I87" s="38"/>
    </row>
    <row r="88" spans="9:10" x14ac:dyDescent="0.25">
      <c r="I88" s="38"/>
    </row>
    <row r="89" spans="9:10" x14ac:dyDescent="0.25">
      <c r="I89" s="38"/>
    </row>
    <row r="90" spans="9:10" x14ac:dyDescent="0.25">
      <c r="I90" s="38"/>
    </row>
    <row r="91" spans="9:10" x14ac:dyDescent="0.25">
      <c r="I91" s="38"/>
    </row>
    <row r="92" spans="9:10" x14ac:dyDescent="0.25">
      <c r="I92" s="38"/>
    </row>
    <row r="93" spans="9:10" x14ac:dyDescent="0.25">
      <c r="I93" s="38"/>
      <c r="J93" s="38"/>
    </row>
    <row r="94" spans="9:10" x14ac:dyDescent="0.25">
      <c r="I94" s="38"/>
      <c r="J94" s="38"/>
    </row>
    <row r="95" spans="9:10" ht="33" customHeight="1" x14ac:dyDescent="0.25">
      <c r="I95" s="38"/>
      <c r="J95" s="38"/>
    </row>
    <row r="96" spans="9:10" ht="33.75" customHeight="1" x14ac:dyDescent="0.25">
      <c r="I96" s="38"/>
      <c r="J96" s="38"/>
    </row>
    <row r="97" spans="9:10" x14ac:dyDescent="0.25">
      <c r="I97" s="38"/>
      <c r="J97" s="38"/>
    </row>
    <row r="98" spans="9:10" x14ac:dyDescent="0.25">
      <c r="I98" s="38"/>
      <c r="J98" s="38"/>
    </row>
    <row r="99" spans="9:10" x14ac:dyDescent="0.25">
      <c r="I99" s="38"/>
      <c r="J99" s="38"/>
    </row>
    <row r="100" spans="9:10" x14ac:dyDescent="0.25">
      <c r="I100" s="38"/>
      <c r="J100" s="38"/>
    </row>
  </sheetData>
  <mergeCells count="11">
    <mergeCell ref="C74:D74"/>
    <mergeCell ref="C75:D75"/>
    <mergeCell ref="C76:D76"/>
    <mergeCell ref="C77:D77"/>
    <mergeCell ref="B3:F3"/>
    <mergeCell ref="B4:F4"/>
    <mergeCell ref="B5:F5"/>
    <mergeCell ref="B68:D70"/>
    <mergeCell ref="B73:D73"/>
    <mergeCell ref="D44:E44"/>
    <mergeCell ref="C45:D45"/>
  </mergeCells>
  <pageMargins left="0.7" right="0.7" top="0.75" bottom="0.75" header="0.3" footer="0.3"/>
  <pageSetup paperSize="9" scale="7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3"/>
  <sheetViews>
    <sheetView topLeftCell="A31" workbookViewId="0">
      <selection sqref="A1:XFD1048576"/>
    </sheetView>
  </sheetViews>
  <sheetFormatPr defaultRowHeight="15" x14ac:dyDescent="0.25"/>
  <cols>
    <col min="1" max="1" width="3.42578125" bestFit="1" customWidth="1"/>
    <col min="2" max="2" width="48" bestFit="1" customWidth="1"/>
    <col min="3" max="3" width="12.28515625" customWidth="1"/>
    <col min="4" max="4" width="25.28515625" customWidth="1"/>
    <col min="5" max="5" width="15.7109375" customWidth="1"/>
    <col min="6" max="6" width="8.7109375" style="8" bestFit="1" customWidth="1"/>
    <col min="7" max="7" width="9" bestFit="1" customWidth="1"/>
  </cols>
  <sheetData>
    <row r="1" spans="1:7" x14ac:dyDescent="0.25">
      <c r="B1" s="107" t="s">
        <v>0</v>
      </c>
      <c r="C1" s="107"/>
      <c r="D1" s="107"/>
      <c r="E1" s="107"/>
      <c r="F1" s="107"/>
    </row>
    <row r="2" spans="1:7" ht="15.75" thickBot="1" x14ac:dyDescent="0.3">
      <c r="B2" s="108" t="s">
        <v>1</v>
      </c>
      <c r="C2" s="108"/>
      <c r="D2" s="108"/>
      <c r="E2" s="108"/>
      <c r="F2" s="108"/>
    </row>
    <row r="3" spans="1:7" ht="16.5" thickTop="1" thickBot="1" x14ac:dyDescent="0.3">
      <c r="B3" s="109" t="s">
        <v>2</v>
      </c>
      <c r="C3" s="109"/>
      <c r="D3" s="109"/>
      <c r="E3" s="109"/>
      <c r="F3" s="109"/>
      <c r="G3" s="17"/>
    </row>
    <row r="4" spans="1:7" x14ac:dyDescent="0.25">
      <c r="A4" s="3" t="s">
        <v>3</v>
      </c>
      <c r="B4" s="7" t="s">
        <v>4</v>
      </c>
      <c r="C4" s="7" t="s">
        <v>5</v>
      </c>
      <c r="D4" s="7" t="s">
        <v>50</v>
      </c>
      <c r="E4" s="7" t="s">
        <v>51</v>
      </c>
      <c r="F4" s="11" t="s">
        <v>52</v>
      </c>
      <c r="G4" s="16" t="s">
        <v>55</v>
      </c>
    </row>
    <row r="5" spans="1:7" x14ac:dyDescent="0.25">
      <c r="A5" s="1">
        <v>1</v>
      </c>
      <c r="B5" s="1" t="s">
        <v>6</v>
      </c>
      <c r="C5" s="1" t="s">
        <v>7</v>
      </c>
      <c r="D5" s="2">
        <v>10000000</v>
      </c>
      <c r="E5" s="6">
        <v>10000000</v>
      </c>
      <c r="F5" s="12">
        <v>74</v>
      </c>
      <c r="G5" s="1"/>
    </row>
    <row r="6" spans="1:7" x14ac:dyDescent="0.25">
      <c r="A6" s="1">
        <v>2</v>
      </c>
      <c r="B6" s="1" t="s">
        <v>8</v>
      </c>
      <c r="C6" s="1" t="s">
        <v>9</v>
      </c>
      <c r="D6" s="2">
        <v>2000000</v>
      </c>
      <c r="E6" s="25">
        <v>2000000</v>
      </c>
      <c r="F6" s="12">
        <v>3027</v>
      </c>
      <c r="G6" s="1"/>
    </row>
    <row r="7" spans="1:7" x14ac:dyDescent="0.25">
      <c r="A7" s="1">
        <v>3</v>
      </c>
      <c r="B7" s="1" t="s">
        <v>10</v>
      </c>
      <c r="C7" s="1" t="s">
        <v>11</v>
      </c>
      <c r="D7" s="2">
        <v>555555</v>
      </c>
      <c r="E7" s="6">
        <v>555555</v>
      </c>
      <c r="F7" s="12">
        <v>116</v>
      </c>
      <c r="G7" s="1"/>
    </row>
    <row r="8" spans="1:7" x14ac:dyDescent="0.25">
      <c r="A8" s="1">
        <v>4</v>
      </c>
      <c r="B8" s="1" t="s">
        <v>12</v>
      </c>
      <c r="C8" s="1" t="s">
        <v>13</v>
      </c>
      <c r="D8" s="2">
        <v>500000</v>
      </c>
      <c r="E8" s="14">
        <v>500000</v>
      </c>
      <c r="F8" s="12">
        <v>12</v>
      </c>
      <c r="G8" s="1"/>
    </row>
    <row r="9" spans="1:7" x14ac:dyDescent="0.25">
      <c r="A9" s="1">
        <v>5</v>
      </c>
      <c r="B9" s="1" t="s">
        <v>14</v>
      </c>
      <c r="C9" s="1" t="s">
        <v>15</v>
      </c>
      <c r="D9" s="2">
        <v>100000</v>
      </c>
      <c r="E9" s="14">
        <f>+D9</f>
        <v>100000</v>
      </c>
      <c r="F9" s="12">
        <v>200</v>
      </c>
      <c r="G9" s="1"/>
    </row>
    <row r="10" spans="1:7" x14ac:dyDescent="0.25">
      <c r="A10" s="1">
        <v>6</v>
      </c>
      <c r="B10" s="13" t="s">
        <v>16</v>
      </c>
      <c r="C10" s="1" t="s">
        <v>11</v>
      </c>
      <c r="D10" s="2">
        <v>100000</v>
      </c>
      <c r="E10" s="14">
        <v>0</v>
      </c>
      <c r="F10" s="12"/>
      <c r="G10" s="1"/>
    </row>
    <row r="11" spans="1:7" x14ac:dyDescent="0.25">
      <c r="A11" s="1">
        <v>7</v>
      </c>
      <c r="B11" s="13" t="s">
        <v>17</v>
      </c>
      <c r="C11" s="1" t="s">
        <v>18</v>
      </c>
      <c r="D11" s="2">
        <v>100000</v>
      </c>
      <c r="E11" s="14">
        <v>0</v>
      </c>
      <c r="F11" s="12"/>
      <c r="G11" s="1"/>
    </row>
    <row r="12" spans="1:7" x14ac:dyDescent="0.25">
      <c r="A12" s="1">
        <v>8</v>
      </c>
      <c r="B12" s="13" t="s">
        <v>19</v>
      </c>
      <c r="C12" s="1" t="s">
        <v>13</v>
      </c>
      <c r="D12" s="2">
        <v>50000</v>
      </c>
      <c r="E12" s="14">
        <v>0</v>
      </c>
      <c r="F12" s="12"/>
      <c r="G12" s="1"/>
    </row>
    <row r="13" spans="1:7" x14ac:dyDescent="0.25">
      <c r="A13" s="1">
        <v>9</v>
      </c>
      <c r="B13" s="13" t="s">
        <v>20</v>
      </c>
      <c r="C13" s="1" t="s">
        <v>21</v>
      </c>
      <c r="D13" s="2">
        <v>50000</v>
      </c>
      <c r="E13" s="14">
        <v>51000</v>
      </c>
      <c r="F13" s="12">
        <v>289</v>
      </c>
      <c r="G13" s="1"/>
    </row>
    <row r="14" spans="1:7" x14ac:dyDescent="0.25">
      <c r="A14" s="1">
        <v>10</v>
      </c>
      <c r="B14" s="13" t="s">
        <v>22</v>
      </c>
      <c r="C14" s="1" t="s">
        <v>23</v>
      </c>
      <c r="D14" s="2">
        <v>100000</v>
      </c>
      <c r="E14" s="14">
        <v>100000</v>
      </c>
      <c r="F14" s="12">
        <v>85</v>
      </c>
      <c r="G14" s="1"/>
    </row>
    <row r="15" spans="1:7" x14ac:dyDescent="0.25">
      <c r="A15" s="1">
        <v>11</v>
      </c>
      <c r="B15" s="27" t="s">
        <v>59</v>
      </c>
      <c r="C15" s="27" t="s">
        <v>7</v>
      </c>
      <c r="D15" s="28">
        <v>123000</v>
      </c>
      <c r="E15" s="14">
        <v>0</v>
      </c>
      <c r="F15" s="12"/>
      <c r="G15" s="1"/>
    </row>
    <row r="16" spans="1:7" x14ac:dyDescent="0.25">
      <c r="A16" s="1">
        <v>12</v>
      </c>
      <c r="B16" s="1" t="s">
        <v>25</v>
      </c>
      <c r="C16" s="1" t="s">
        <v>26</v>
      </c>
      <c r="D16" s="2">
        <v>100000</v>
      </c>
      <c r="E16" s="14">
        <v>0</v>
      </c>
      <c r="F16" s="12"/>
      <c r="G16" s="1"/>
    </row>
    <row r="17" spans="1:7" x14ac:dyDescent="0.25">
      <c r="A17" s="1">
        <v>13</v>
      </c>
      <c r="B17" s="1" t="s">
        <v>27</v>
      </c>
      <c r="C17" s="1" t="s">
        <v>23</v>
      </c>
      <c r="D17" s="2">
        <v>500000</v>
      </c>
      <c r="E17" s="14">
        <v>0</v>
      </c>
      <c r="F17" s="12"/>
      <c r="G17" s="1"/>
    </row>
    <row r="18" spans="1:7" x14ac:dyDescent="0.25">
      <c r="A18" s="1">
        <v>14</v>
      </c>
      <c r="B18" s="1" t="s">
        <v>28</v>
      </c>
      <c r="C18" s="1" t="s">
        <v>11</v>
      </c>
      <c r="D18" s="2">
        <v>50000</v>
      </c>
      <c r="E18" s="14">
        <v>0</v>
      </c>
      <c r="F18" s="12"/>
      <c r="G18" s="1"/>
    </row>
    <row r="19" spans="1:7" x14ac:dyDescent="0.25">
      <c r="A19" s="1">
        <v>15</v>
      </c>
      <c r="B19" s="1" t="s">
        <v>29</v>
      </c>
      <c r="C19" s="1" t="s">
        <v>30</v>
      </c>
      <c r="D19" s="2">
        <v>250000</v>
      </c>
      <c r="E19" s="14">
        <v>250000</v>
      </c>
      <c r="F19" s="12">
        <v>265</v>
      </c>
      <c r="G19" s="1"/>
    </row>
    <row r="20" spans="1:7" x14ac:dyDescent="0.25">
      <c r="A20" s="1">
        <v>16</v>
      </c>
      <c r="B20" s="1" t="s">
        <v>31</v>
      </c>
      <c r="C20" s="1" t="s">
        <v>30</v>
      </c>
      <c r="D20" s="2">
        <v>50000</v>
      </c>
      <c r="E20" s="14">
        <v>0</v>
      </c>
      <c r="F20" s="12"/>
      <c r="G20" s="1"/>
    </row>
    <row r="21" spans="1:7" x14ac:dyDescent="0.25">
      <c r="A21" s="1">
        <v>17</v>
      </c>
      <c r="B21" s="1" t="s">
        <v>32</v>
      </c>
      <c r="C21" s="1" t="s">
        <v>30</v>
      </c>
      <c r="D21" s="2">
        <v>50000</v>
      </c>
      <c r="E21" s="14">
        <v>0</v>
      </c>
      <c r="F21" s="12"/>
      <c r="G21" s="1"/>
    </row>
    <row r="22" spans="1:7" x14ac:dyDescent="0.25">
      <c r="A22" s="1">
        <v>18</v>
      </c>
      <c r="B22" s="1" t="s">
        <v>33</v>
      </c>
      <c r="C22" s="1" t="s">
        <v>23</v>
      </c>
      <c r="D22" s="2">
        <v>100000</v>
      </c>
      <c r="E22" s="14">
        <v>0</v>
      </c>
      <c r="F22" s="12"/>
      <c r="G22" s="1"/>
    </row>
    <row r="23" spans="1:7" x14ac:dyDescent="0.25">
      <c r="A23" s="1">
        <v>19</v>
      </c>
      <c r="B23" s="1" t="s">
        <v>34</v>
      </c>
      <c r="C23" s="1" t="s">
        <v>35</v>
      </c>
      <c r="D23" s="2">
        <v>100000</v>
      </c>
      <c r="E23" s="6">
        <v>0</v>
      </c>
      <c r="F23" s="12"/>
      <c r="G23" s="1"/>
    </row>
    <row r="24" spans="1:7" x14ac:dyDescent="0.25">
      <c r="A24" s="1">
        <v>20</v>
      </c>
      <c r="B24" s="1" t="s">
        <v>36</v>
      </c>
      <c r="C24" s="1" t="s">
        <v>37</v>
      </c>
      <c r="D24" s="2">
        <v>100000</v>
      </c>
      <c r="E24" s="6">
        <v>0</v>
      </c>
      <c r="F24" s="12"/>
      <c r="G24" s="1"/>
    </row>
    <row r="25" spans="1:7" x14ac:dyDescent="0.25">
      <c r="A25" s="1">
        <v>21</v>
      </c>
      <c r="B25" s="1" t="s">
        <v>38</v>
      </c>
      <c r="C25" s="1" t="s">
        <v>23</v>
      </c>
      <c r="D25" s="2">
        <v>100000</v>
      </c>
      <c r="E25" s="6">
        <v>0</v>
      </c>
      <c r="F25" s="12"/>
      <c r="G25" s="1"/>
    </row>
    <row r="26" spans="1:7" x14ac:dyDescent="0.25">
      <c r="A26" s="1">
        <v>22</v>
      </c>
      <c r="B26" s="1" t="s">
        <v>39</v>
      </c>
      <c r="C26" s="1" t="s">
        <v>23</v>
      </c>
      <c r="D26" s="2">
        <v>100000</v>
      </c>
      <c r="E26" s="6">
        <v>0</v>
      </c>
      <c r="F26" s="12"/>
      <c r="G26" s="1"/>
    </row>
    <row r="27" spans="1:7" x14ac:dyDescent="0.25">
      <c r="A27" s="1">
        <v>23</v>
      </c>
      <c r="B27" s="1" t="s">
        <v>40</v>
      </c>
      <c r="C27" s="1" t="s">
        <v>7</v>
      </c>
      <c r="D27" s="2">
        <v>50000</v>
      </c>
      <c r="E27" s="6">
        <v>0</v>
      </c>
      <c r="F27" s="12"/>
      <c r="G27" s="1"/>
    </row>
    <row r="28" spans="1:7" x14ac:dyDescent="0.25">
      <c r="A28" s="1">
        <v>24</v>
      </c>
      <c r="B28" s="1" t="s">
        <v>41</v>
      </c>
      <c r="C28" s="1" t="s">
        <v>23</v>
      </c>
      <c r="D28" s="2">
        <v>100000</v>
      </c>
      <c r="E28" s="6">
        <v>0</v>
      </c>
      <c r="F28" s="12"/>
      <c r="G28" s="1"/>
    </row>
    <row r="29" spans="1:7" x14ac:dyDescent="0.25">
      <c r="A29" s="1">
        <v>25</v>
      </c>
      <c r="B29" s="1" t="s">
        <v>42</v>
      </c>
      <c r="C29" s="1" t="s">
        <v>18</v>
      </c>
      <c r="D29" s="2">
        <v>100000</v>
      </c>
      <c r="E29" s="6">
        <v>100000</v>
      </c>
      <c r="F29" s="12">
        <v>65</v>
      </c>
      <c r="G29" s="1"/>
    </row>
    <row r="30" spans="1:7" x14ac:dyDescent="0.25">
      <c r="A30" s="1">
        <v>26</v>
      </c>
      <c r="B30" s="1" t="s">
        <v>43</v>
      </c>
      <c r="C30" s="1" t="s">
        <v>30</v>
      </c>
      <c r="D30" s="2">
        <v>555555</v>
      </c>
      <c r="E30" s="6">
        <v>0</v>
      </c>
      <c r="F30" s="12"/>
      <c r="G30" s="1"/>
    </row>
    <row r="31" spans="1:7" x14ac:dyDescent="0.25">
      <c r="A31" s="1">
        <v>27</v>
      </c>
      <c r="B31" s="1" t="s">
        <v>44</v>
      </c>
      <c r="C31" s="1" t="s">
        <v>7</v>
      </c>
      <c r="D31" s="2">
        <v>100000</v>
      </c>
      <c r="E31" s="6">
        <v>0</v>
      </c>
      <c r="F31" s="12"/>
      <c r="G31" s="1"/>
    </row>
    <row r="32" spans="1:7" x14ac:dyDescent="0.25">
      <c r="A32" s="1">
        <v>28</v>
      </c>
      <c r="B32" s="1" t="s">
        <v>45</v>
      </c>
      <c r="C32" s="1" t="s">
        <v>26</v>
      </c>
      <c r="D32" s="2">
        <v>100111</v>
      </c>
      <c r="E32" s="6">
        <v>0</v>
      </c>
      <c r="F32" s="12"/>
      <c r="G32" s="1"/>
    </row>
    <row r="33" spans="1:11" x14ac:dyDescent="0.25">
      <c r="A33" s="1"/>
      <c r="B33" s="1" t="s">
        <v>46</v>
      </c>
      <c r="C33" s="3" t="s">
        <v>47</v>
      </c>
      <c r="D33" s="5">
        <f>SUM(D5:D32)</f>
        <v>16184221</v>
      </c>
      <c r="E33" s="6">
        <v>0</v>
      </c>
      <c r="F33" s="12"/>
      <c r="G33" s="1"/>
    </row>
    <row r="34" spans="1:11" x14ac:dyDescent="0.25">
      <c r="A34" s="1">
        <v>29</v>
      </c>
      <c r="B34" s="1" t="s">
        <v>48</v>
      </c>
      <c r="C34" s="1" t="s">
        <v>18</v>
      </c>
      <c r="D34" s="2">
        <v>3815779</v>
      </c>
      <c r="E34" s="6">
        <v>0</v>
      </c>
      <c r="F34" s="12"/>
      <c r="G34" s="1"/>
    </row>
    <row r="35" spans="1:11" hidden="1" x14ac:dyDescent="0.25">
      <c r="A35" s="1">
        <v>11</v>
      </c>
      <c r="B35" s="13" t="s">
        <v>24</v>
      </c>
      <c r="C35" s="1" t="s">
        <v>18</v>
      </c>
      <c r="D35" s="2"/>
      <c r="E35" s="14">
        <v>0</v>
      </c>
      <c r="F35" s="12"/>
      <c r="G35" s="1"/>
    </row>
    <row r="36" spans="1:11" x14ac:dyDescent="0.25">
      <c r="C36" s="3" t="s">
        <v>49</v>
      </c>
      <c r="D36" s="5">
        <v>20000000</v>
      </c>
      <c r="E36" s="10">
        <f>SUM(E5:E34)</f>
        <v>13656555</v>
      </c>
    </row>
    <row r="37" spans="1:11" x14ac:dyDescent="0.25">
      <c r="C37" s="20"/>
      <c r="D37" s="21"/>
      <c r="E37" s="22"/>
      <c r="F37" s="29"/>
    </row>
    <row r="38" spans="1:11" ht="19.5" thickBot="1" x14ac:dyDescent="0.35">
      <c r="B38" s="110" t="s">
        <v>58</v>
      </c>
      <c r="C38" s="110"/>
      <c r="D38" s="110"/>
      <c r="E38" s="18"/>
      <c r="F38" s="19"/>
    </row>
    <row r="39" spans="1:11" ht="15.75" thickTop="1" x14ac:dyDescent="0.25">
      <c r="B39" s="111" t="s">
        <v>57</v>
      </c>
      <c r="C39" s="112"/>
      <c r="D39" s="30">
        <v>2000000</v>
      </c>
      <c r="E39" s="26" t="s">
        <v>68</v>
      </c>
    </row>
    <row r="40" spans="1:11" x14ac:dyDescent="0.25">
      <c r="B40" s="105" t="s">
        <v>60</v>
      </c>
      <c r="C40" s="106"/>
      <c r="D40" s="24">
        <v>10000000</v>
      </c>
      <c r="E40" s="26" t="s">
        <v>61</v>
      </c>
    </row>
    <row r="41" spans="1:11" x14ac:dyDescent="0.25">
      <c r="B41" s="35"/>
      <c r="C41" s="35"/>
      <c r="D41" s="23"/>
      <c r="E41" s="26"/>
    </row>
    <row r="42" spans="1:11" ht="15.75" thickBot="1" x14ac:dyDescent="0.3">
      <c r="B42" s="31" t="s">
        <v>62</v>
      </c>
      <c r="C42" s="35"/>
      <c r="D42" s="23"/>
      <c r="E42" s="26"/>
    </row>
    <row r="43" spans="1:11" ht="15.75" thickTop="1" x14ac:dyDescent="0.25">
      <c r="B43" s="101" t="s">
        <v>64</v>
      </c>
      <c r="C43" s="102" t="s">
        <v>63</v>
      </c>
      <c r="D43" s="103">
        <v>120000</v>
      </c>
      <c r="E43" s="104" t="s">
        <v>65</v>
      </c>
      <c r="F43" s="104"/>
      <c r="G43" s="104"/>
      <c r="H43" s="104"/>
      <c r="I43" s="104"/>
      <c r="J43" s="104"/>
      <c r="K43" s="32"/>
    </row>
    <row r="44" spans="1:11" x14ac:dyDescent="0.25">
      <c r="B44" s="101"/>
      <c r="C44" s="102"/>
      <c r="D44" s="103"/>
      <c r="E44" s="104"/>
      <c r="F44" s="104"/>
      <c r="G44" s="104"/>
      <c r="H44" s="104"/>
      <c r="I44" s="104"/>
      <c r="J44" s="104"/>
      <c r="K44" s="32"/>
    </row>
    <row r="45" spans="1:11" x14ac:dyDescent="0.25">
      <c r="B45" s="36" t="s">
        <v>66</v>
      </c>
      <c r="C45" s="37" t="s">
        <v>63</v>
      </c>
      <c r="D45" s="34">
        <v>9632092.6899999995</v>
      </c>
      <c r="E45" s="104" t="s">
        <v>67</v>
      </c>
      <c r="F45" s="104"/>
      <c r="G45" s="104"/>
      <c r="H45" s="104"/>
      <c r="I45" s="104"/>
      <c r="J45" s="104"/>
    </row>
    <row r="46" spans="1:11" x14ac:dyDescent="0.25">
      <c r="B46" s="99" t="s">
        <v>54</v>
      </c>
      <c r="C46" s="99"/>
      <c r="D46" s="15">
        <f>303910.02+5654.51+128547.95+7623.23+127150.68+25395.24+33208.22+199109.59+23012.61+66369.86+32125.34+18027.97+257095.89+83835.62</f>
        <v>1311066.73</v>
      </c>
    </row>
    <row r="47" spans="1:11" x14ac:dyDescent="0.25">
      <c r="B47" s="99" t="s">
        <v>56</v>
      </c>
      <c r="C47" s="99"/>
      <c r="D47" s="15">
        <f>540+30+500+30+30</f>
        <v>1130</v>
      </c>
    </row>
    <row r="48" spans="1:11" x14ac:dyDescent="0.25">
      <c r="B48" s="35" t="s">
        <v>69</v>
      </c>
      <c r="C48" s="35" t="s">
        <v>63</v>
      </c>
      <c r="D48" s="15">
        <v>7345</v>
      </c>
      <c r="E48" s="100" t="s">
        <v>70</v>
      </c>
      <c r="F48" s="100"/>
      <c r="G48" s="100"/>
      <c r="H48" s="100"/>
      <c r="I48" s="100"/>
      <c r="J48" s="100"/>
    </row>
    <row r="49" spans="2:4" x14ac:dyDescent="0.25">
      <c r="B49" s="100" t="s">
        <v>53</v>
      </c>
      <c r="C49" s="100"/>
      <c r="D49" s="15">
        <f>+E36+D46-D39-D45-D47+D40</f>
        <v>13334399.040000001</v>
      </c>
    </row>
    <row r="50" spans="2:4" x14ac:dyDescent="0.25">
      <c r="D50" s="9"/>
    </row>
    <row r="51" spans="2:4" x14ac:dyDescent="0.25">
      <c r="B51" s="4" t="s">
        <v>71</v>
      </c>
      <c r="D51" s="33"/>
    </row>
    <row r="52" spans="2:4" x14ac:dyDescent="0.25">
      <c r="D52" s="9"/>
    </row>
    <row r="53" spans="2:4" x14ac:dyDescent="0.25">
      <c r="D53" s="18"/>
    </row>
  </sheetData>
  <mergeCells count="15">
    <mergeCell ref="B40:C40"/>
    <mergeCell ref="B1:F1"/>
    <mergeCell ref="B2:F2"/>
    <mergeCell ref="B3:F3"/>
    <mergeCell ref="B38:D38"/>
    <mergeCell ref="B39:C39"/>
    <mergeCell ref="B47:C47"/>
    <mergeCell ref="E48:J48"/>
    <mergeCell ref="B49:C49"/>
    <mergeCell ref="B43:B44"/>
    <mergeCell ref="C43:C44"/>
    <mergeCell ref="D43:D44"/>
    <mergeCell ref="E43:J44"/>
    <mergeCell ref="E45:J45"/>
    <mergeCell ref="B46:C4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</dc:creator>
  <cp:lastModifiedBy>cascade</cp:lastModifiedBy>
  <cp:lastPrinted>2017-10-12T07:37:28Z</cp:lastPrinted>
  <dcterms:created xsi:type="dcterms:W3CDTF">2016-01-27T06:39:03Z</dcterms:created>
  <dcterms:modified xsi:type="dcterms:W3CDTF">2018-11-23T10:33:31Z</dcterms:modified>
</cp:coreProperties>
</file>